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2" windowHeight="11640" activeTab="0"/>
  </bookViews>
  <sheets>
    <sheet name="DOMANDE_AMMISSIBILI" sheetId="1" r:id="rId1"/>
    <sheet name="DOMANDE_NON_AMMISSIBILI" sheetId="2" r:id="rId2"/>
  </sheets>
  <definedNames>
    <definedName name="_xlnm.Print_Area" localSheetId="0">'DOMANDE_AMMISSIBILI'!$A$1:$M$40</definedName>
    <definedName name="_xlnm.Print_Area" localSheetId="1">'DOMANDE_NON_AMMISSIBILI'!$A$1:$K$23</definedName>
    <definedName name="_xlnm.Print_Titles" localSheetId="0">'DOMANDE_AMMISSIBILI'!$18:$18</definedName>
    <definedName name="_xlnm.Print_Titles" localSheetId="1">'DOMANDE_NON_AMMISSIBILI'!$17:$17</definedName>
  </definedNames>
  <calcPr fullCalcOnLoad="1"/>
</workbook>
</file>

<file path=xl/sharedStrings.xml><?xml version="1.0" encoding="utf-8"?>
<sst xmlns="http://schemas.openxmlformats.org/spreadsheetml/2006/main" count="101" uniqueCount="65">
  <si>
    <t>POSIZIONE IN GRADUATORIA</t>
  </si>
  <si>
    <t>NUMERO DOMANDA DI AIUTO</t>
  </si>
  <si>
    <t>DATA DOMANDA DI AIUTO</t>
  </si>
  <si>
    <t>RICHIEDENTE</t>
  </si>
  <si>
    <t>COMUNE</t>
  </si>
  <si>
    <t>COSTO PREVISTO</t>
  </si>
  <si>
    <t>COSTO TOTALE AMMESSO</t>
  </si>
  <si>
    <t xml:space="preserve">AIUTO CONCEDIBILE </t>
  </si>
  <si>
    <t>PUNTEGGIO ASSEGNATO</t>
  </si>
  <si>
    <t>IL PRESIDENTE</t>
  </si>
  <si>
    <t>n.</t>
  </si>
  <si>
    <t>COMUNICAZIONE AI SENSI DELL'ART. 10-BIS LEGGE 241/90</t>
  </si>
  <si>
    <t>AIUTO CONCESSO CON RISORSE DISPONIBILI</t>
  </si>
  <si>
    <t>CRITERI DI SELEZIONE APPLICATI*</t>
  </si>
  <si>
    <t>MOTIVAZIONI PER LE QUALI IL COSTO E' STATO RIDOTTO</t>
  </si>
  <si>
    <t>FRANC FABEC</t>
  </si>
  <si>
    <t>MOTIVAZIONI DELLA NON AMMISSIBILITA'</t>
  </si>
  <si>
    <t>Non sono riscontrati motivi ostativi</t>
  </si>
  <si>
    <t>Associaz.Culturale “Casa C.A.V.E.”</t>
  </si>
  <si>
    <t>Duino Aurisina</t>
  </si>
  <si>
    <t>Comunicazione prot. FF 108-3/12/2013</t>
  </si>
  <si>
    <t>16//9/2013</t>
  </si>
  <si>
    <t>Svet slovenskih organizacij</t>
  </si>
  <si>
    <t>Trieste</t>
  </si>
  <si>
    <t>Timava Media vas</t>
  </si>
  <si>
    <t>Circolo Culturale Sloveno Danica</t>
  </si>
  <si>
    <t>Muggia</t>
  </si>
  <si>
    <t>San Dorligo della Valle</t>
  </si>
  <si>
    <t>Fogliano Redipuglia</t>
  </si>
  <si>
    <t>Savogna d'Isonzo</t>
  </si>
  <si>
    <t>Sagrado</t>
  </si>
  <si>
    <t>Agrimercato di Campagna Amica</t>
  </si>
  <si>
    <t>Gorizia</t>
  </si>
  <si>
    <t>Promoturismo AlpeAdria</t>
  </si>
  <si>
    <t xml:space="preserve"> Proloco Muggia</t>
  </si>
  <si>
    <t>Proloco Fogliano Redipuglia</t>
  </si>
  <si>
    <t>Crescere Insieme</t>
  </si>
  <si>
    <t>Sportiva Nautica Duino 45</t>
  </si>
  <si>
    <t>Non sono ammissibili 4.319,70 € perché il beneficiario non ha mandato nessun preventivo di spesa di giustificazione a riguardo</t>
  </si>
  <si>
    <t>L'acquisto di un bene per 8.409,50 € non è ammissibile essendo un bene gestionale ordinario non funzionale specificatamente ai contenuti del progetto</t>
  </si>
  <si>
    <t>Juliaest</t>
  </si>
  <si>
    <t>Comitato Promotore Valorizzazione Olio Oliva E.V.</t>
  </si>
  <si>
    <t>Domanda Agea per 17.526 € ma giustificativi presentati per 15.779,05 € di cui 4.612,80 riferiti a preventivi non congruenti né tra di loro né col prospetto originario di spesa</t>
  </si>
  <si>
    <t xml:space="preserve"> Amici di Castelnuovo</t>
  </si>
  <si>
    <t>10 punti nel criterio 'Coinvolgimento del territorio'; 10 punti nel criterio 'Sostegno alle aree svantaggiate del Carso'; sorteggio visto il parimerito con le altre domande</t>
  </si>
  <si>
    <t>Slovensko Kulturno Društvo Igo Gruden</t>
  </si>
  <si>
    <t>Slovensko Kulturno Društvo Valentin Vodnik</t>
  </si>
  <si>
    <t>10 punti nel criterio 'Coinvolgimento del territorio'; 5 punti nel criterio 'Sostegno alle aree svantaggiate del Carso'</t>
  </si>
  <si>
    <t>Sportiva Dilettantistica Gaja</t>
  </si>
  <si>
    <t>Associazione Sportiva Cerovlje - Mavhinje</t>
  </si>
  <si>
    <t>* Cf. commi 4 e 5 dell'articolo 8 del Bando</t>
  </si>
  <si>
    <t>**finanziato parzialmente-vedi art.10,com.5</t>
  </si>
  <si>
    <t>Trieste, 24 dicembre 2013</t>
  </si>
  <si>
    <t>Trieste, 24/12/2013</t>
  </si>
  <si>
    <t>Incongruenza in relazione all'art.7.8 del Bando - conflitto d'interessi; contrasto con titolo VIII dello Statuto dell'Associazione.</t>
  </si>
  <si>
    <t>10 punti nel criterio 'Sostegno alle aree svantaggiate del Carso'; sorteggio visto il parimerito con le altre domande</t>
  </si>
  <si>
    <t>10 punti nel criterio 'Sostegno alle aree svantaggiate del Carso'; 5 punti nel criterio 'Coinvolgimento del territorio'</t>
  </si>
  <si>
    <t>5 punti nel criterio 'Sostegno alle aree svantaggiate del Carso'</t>
  </si>
  <si>
    <t>10 punti nel criterio 'Sostegno alle aree svantaggiate del Carso; sorteggio visto il parimerito con le altre domande</t>
  </si>
  <si>
    <t>10 punti nel criterio 'Coinvolgimento del territorio'; sorteggio visto il parimerito con le altre domande</t>
  </si>
  <si>
    <t>5 punti nel criterio 'Sostegno alle aree svantaggiate del Carso'; 5 punti nel criterio 'Coinvolgimento del territorio'; sorteggio visto il parimerito con le altre domande</t>
  </si>
  <si>
    <t>SEDE LEGALE</t>
  </si>
  <si>
    <t>Al progetto non è assegnabile nessuno dei punti previsti dai criteri di selezione. Domanda ammissibile in base ai requisiti.</t>
  </si>
  <si>
    <t>Non sono ammissibili €12.290,50 in quanto destinati alle fiere e manifestazioni fuori territorio del GAL, non previste dal Bando</t>
  </si>
  <si>
    <t>**26.967,36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</si>
</sst>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  <numFmt numFmtId="170" formatCode="[$-410]dddd\ d\ mmmm\ yyyy"/>
    <numFmt numFmtId="171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4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3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6" fillId="0" borderId="0" xfId="43" applyFont="1" applyBorder="1" applyAlignment="1">
      <alignment horizontal="center" vertical="center"/>
    </xf>
    <xf numFmtId="43" fontId="6" fillId="33" borderId="0" xfId="43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3" fontId="7" fillId="33" borderId="10" xfId="43" applyFont="1" applyFill="1" applyBorder="1" applyAlignment="1">
      <alignment horizontal="center" vertical="center"/>
    </xf>
    <xf numFmtId="171" fontId="7" fillId="33" borderId="10" xfId="43" applyNumberFormat="1" applyFont="1" applyFill="1" applyBorder="1" applyAlignment="1">
      <alignment horizontal="center" vertical="center"/>
    </xf>
    <xf numFmtId="43" fontId="7" fillId="33" borderId="14" xfId="43" applyFont="1" applyFill="1" applyBorder="1" applyAlignment="1">
      <alignment horizontal="center" vertical="center"/>
    </xf>
    <xf numFmtId="43" fontId="8" fillId="33" borderId="15" xfId="43" applyFont="1" applyFill="1" applyBorder="1" applyAlignment="1">
      <alignment horizontal="center" vertical="center"/>
    </xf>
    <xf numFmtId="43" fontId="7" fillId="0" borderId="10" xfId="43" applyFont="1" applyBorder="1" applyAlignment="1">
      <alignment horizontal="center" vertical="center"/>
    </xf>
    <xf numFmtId="43" fontId="7" fillId="0" borderId="10" xfId="43" applyFont="1" applyFill="1" applyBorder="1" applyAlignment="1">
      <alignment horizontal="center" vertical="center"/>
    </xf>
    <xf numFmtId="43" fontId="11" fillId="0" borderId="10" xfId="43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3" fontId="7" fillId="0" borderId="0" xfId="43" applyFont="1" applyBorder="1" applyAlignment="1">
      <alignment horizontal="center" vertical="center"/>
    </xf>
    <xf numFmtId="43" fontId="7" fillId="33" borderId="0" xfId="43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43" fontId="1" fillId="0" borderId="16" xfId="43" applyFont="1" applyBorder="1" applyAlignment="1">
      <alignment horizontal="center"/>
    </xf>
    <xf numFmtId="43" fontId="1" fillId="0" borderId="17" xfId="43" applyFont="1" applyBorder="1" applyAlignment="1">
      <alignment horizontal="center"/>
    </xf>
    <xf numFmtId="43" fontId="1" fillId="0" borderId="11" xfId="43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123825</xdr:rowOff>
    </xdr:from>
    <xdr:to>
      <xdr:col>9</xdr:col>
      <xdr:colOff>314325</xdr:colOff>
      <xdr:row>9</xdr:row>
      <xdr:rowOff>0</xdr:rowOff>
    </xdr:to>
    <xdr:grpSp>
      <xdr:nvGrpSpPr>
        <xdr:cNvPr id="1" name="Gruppo 6"/>
        <xdr:cNvGrpSpPr>
          <a:grpSpLocks/>
        </xdr:cNvGrpSpPr>
      </xdr:nvGrpSpPr>
      <xdr:grpSpPr>
        <a:xfrm>
          <a:off x="2781300" y="123825"/>
          <a:ext cx="5962650" cy="1590675"/>
          <a:chOff x="3080214" y="190500"/>
          <a:chExt cx="5207000" cy="1661583"/>
        </a:xfrm>
        <a:solidFill>
          <a:srgbClr val="FFFFFF"/>
        </a:solidFill>
      </xdr:grpSpPr>
      <xdr:pic>
        <xdr:nvPicPr>
          <xdr:cNvPr id="2" name="Picture 3" descr="logo_oriz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80214" y="190500"/>
            <a:ext cx="5207000" cy="10430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loghi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33586" y="1307084"/>
            <a:ext cx="5130197" cy="5449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923925</xdr:colOff>
      <xdr:row>3</xdr:row>
      <xdr:rowOff>85725</xdr:rowOff>
    </xdr:from>
    <xdr:to>
      <xdr:col>11</xdr:col>
      <xdr:colOff>1581150</xdr:colOff>
      <xdr:row>7</xdr:row>
      <xdr:rowOff>142875</xdr:rowOff>
    </xdr:to>
    <xdr:pic>
      <xdr:nvPicPr>
        <xdr:cNvPr id="4" name="Immagine 7" descr="Logo G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657225"/>
          <a:ext cx="2457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114300</xdr:rowOff>
    </xdr:from>
    <xdr:to>
      <xdr:col>13</xdr:col>
      <xdr:colOff>0</xdr:colOff>
      <xdr:row>15</xdr:row>
      <xdr:rowOff>161925</xdr:rowOff>
    </xdr:to>
    <xdr:sp>
      <xdr:nvSpPr>
        <xdr:cNvPr id="5" name="CasellaDiTesto 16"/>
        <xdr:cNvSpPr txBox="1">
          <a:spLocks noChangeArrowheads="1"/>
        </xdr:cNvSpPr>
      </xdr:nvSpPr>
      <xdr:spPr>
        <a:xfrm>
          <a:off x="0" y="1828800"/>
          <a:ext cx="145351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PROGRAMMA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SVILUPPO RURALE 2007-2013- ASSE 4 LEADER- MISURA 413- AZIONE 3- INTERVENTO 1 - SVILUPPO DI SERVIZI E ATTIVITÀ RICREATIVE E CULTURALI  – Bando per lo “SVILUPPO DI PROGETTI LEGATI AL RAFFORZAMENTO DELL’IDENTITA’ LOCALE E DI UN TURISMO ECOCOMPATIBILE E/O CULTURALE”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GRADUATORIA DELLE DOMANDE AMMISSIBILI A FINANZIAMENTO 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Approvata con deliberazione del Consiglio di Amministrazione del  24 dicembre 2013 (allegato 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0</xdr:rowOff>
    </xdr:from>
    <xdr:to>
      <xdr:col>7</xdr:col>
      <xdr:colOff>295275</xdr:colOff>
      <xdr:row>7</xdr:row>
      <xdr:rowOff>142875</xdr:rowOff>
    </xdr:to>
    <xdr:grpSp>
      <xdr:nvGrpSpPr>
        <xdr:cNvPr id="1" name="Gruppo 6"/>
        <xdr:cNvGrpSpPr>
          <a:grpSpLocks/>
        </xdr:cNvGrpSpPr>
      </xdr:nvGrpSpPr>
      <xdr:grpSpPr>
        <a:xfrm>
          <a:off x="1619250" y="190500"/>
          <a:ext cx="4810125" cy="1285875"/>
          <a:chOff x="3095625" y="190500"/>
          <a:chExt cx="5207000" cy="1661583"/>
        </a:xfrm>
        <a:solidFill>
          <a:srgbClr val="FFFFFF"/>
        </a:solidFill>
      </xdr:grpSpPr>
      <xdr:pic>
        <xdr:nvPicPr>
          <xdr:cNvPr id="2" name="Picture 3" descr="logo_oriz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95625" y="190500"/>
            <a:ext cx="5207000" cy="10430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loghi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34678" y="1307084"/>
            <a:ext cx="5130197" cy="5449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85725</xdr:colOff>
      <xdr:row>2</xdr:row>
      <xdr:rowOff>38100</xdr:rowOff>
    </xdr:from>
    <xdr:to>
      <xdr:col>10</xdr:col>
      <xdr:colOff>1905000</xdr:colOff>
      <xdr:row>7</xdr:row>
      <xdr:rowOff>57150</xdr:rowOff>
    </xdr:to>
    <xdr:pic>
      <xdr:nvPicPr>
        <xdr:cNvPr id="4" name="Immagine 8" descr="Logo G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419100"/>
          <a:ext cx="3524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47625</xdr:rowOff>
    </xdr:from>
    <xdr:to>
      <xdr:col>11</xdr:col>
      <xdr:colOff>0</xdr:colOff>
      <xdr:row>15</xdr:row>
      <xdr:rowOff>209550</xdr:rowOff>
    </xdr:to>
    <xdr:sp>
      <xdr:nvSpPr>
        <xdr:cNvPr id="5" name="CasellaDiTesto 11"/>
        <xdr:cNvSpPr txBox="1">
          <a:spLocks noChangeArrowheads="1"/>
        </xdr:cNvSpPr>
      </xdr:nvSpPr>
      <xdr:spPr>
        <a:xfrm>
          <a:off x="0" y="1571625"/>
          <a:ext cx="1311592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PROGRAMMA DI SVILUPPO RURALE 2007-2013- ASSE 4 LEADER- MISURA 413- AZIONE 3- INTERVENTO 1 -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SVILUPPO DI SERVIZI E ATTIVITÀ RICREATIVE E CULTURALI  – Bando per lo “SVILUPPO DI PROGETTI LEGATI AL RAFFORZAMENTO DELL’IDENTITA’ LOCALE E DI UN TURISMO ECOCOMPATIBILE E/O CULTURALE”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ELENCO DOMANDE ESCLUSE E NON AMMESSIBILI A FINANZIAMENTO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Approvata con deliberazione del Consiglio di Amministrazione del GAL del 24 dicembre 2013 (Allegato B)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M42"/>
  <sheetViews>
    <sheetView tabSelected="1" zoomScale="90" zoomScaleNormal="90" zoomScalePageLayoutView="0" workbookViewId="0" topLeftCell="A33">
      <selection activeCell="H44" sqref="H44"/>
    </sheetView>
  </sheetViews>
  <sheetFormatPr defaultColWidth="9.140625" defaultRowHeight="15"/>
  <cols>
    <col min="1" max="1" width="14.28125" style="0" customWidth="1"/>
    <col min="2" max="2" width="14.7109375" style="1" customWidth="1"/>
    <col min="3" max="3" width="12.7109375" style="0" customWidth="1"/>
    <col min="4" max="4" width="12.8515625" style="1" customWidth="1"/>
    <col min="5" max="5" width="14.140625" style="1" customWidth="1"/>
    <col min="6" max="6" width="16.28125" style="0" customWidth="1"/>
    <col min="7" max="7" width="13.28125" style="1" customWidth="1"/>
    <col min="8" max="8" width="14.8515625" style="1" customWidth="1"/>
    <col min="9" max="9" width="13.28125" style="1" customWidth="1"/>
    <col min="10" max="10" width="14.421875" style="1" customWidth="1"/>
    <col min="11" max="11" width="12.57421875" style="0" customWidth="1"/>
    <col min="12" max="12" width="30.421875" style="14" customWidth="1"/>
    <col min="13" max="13" width="34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2" ht="14.25">
      <c r="F12" s="1"/>
    </row>
    <row r="13" ht="14.25">
      <c r="F13" s="1"/>
    </row>
    <row r="14" ht="14.25">
      <c r="F14" s="1"/>
    </row>
    <row r="15" ht="14.25">
      <c r="F15" s="1"/>
    </row>
    <row r="16" ht="17.25" customHeight="1">
      <c r="F16" s="1"/>
    </row>
    <row r="17" ht="18" customHeight="1">
      <c r="F17" s="1"/>
    </row>
    <row r="18" spans="1:13" s="17" customFormat="1" ht="78">
      <c r="A18" s="24" t="s">
        <v>0</v>
      </c>
      <c r="B18" s="25" t="s">
        <v>1</v>
      </c>
      <c r="C18" s="25" t="s">
        <v>2</v>
      </c>
      <c r="D18" s="62" t="s">
        <v>3</v>
      </c>
      <c r="E18" s="62"/>
      <c r="F18" s="25" t="s">
        <v>61</v>
      </c>
      <c r="G18" s="25" t="s">
        <v>5</v>
      </c>
      <c r="H18" s="25" t="s">
        <v>6</v>
      </c>
      <c r="I18" s="25" t="s">
        <v>7</v>
      </c>
      <c r="J18" s="25" t="s">
        <v>12</v>
      </c>
      <c r="K18" s="25" t="s">
        <v>8</v>
      </c>
      <c r="L18" s="25" t="s">
        <v>14</v>
      </c>
      <c r="M18" s="25" t="s">
        <v>13</v>
      </c>
    </row>
    <row r="19" spans="1:13" s="6" customFormat="1" ht="69">
      <c r="A19" s="57">
        <v>1</v>
      </c>
      <c r="B19" s="23">
        <v>94752275324</v>
      </c>
      <c r="C19" s="18">
        <v>41533</v>
      </c>
      <c r="D19" s="66" t="s">
        <v>22</v>
      </c>
      <c r="E19" s="66"/>
      <c r="F19" s="41" t="s">
        <v>23</v>
      </c>
      <c r="G19" s="49">
        <v>40000</v>
      </c>
      <c r="H19" s="49">
        <v>40000</v>
      </c>
      <c r="I19" s="45">
        <f>H19*0.75</f>
        <v>30000</v>
      </c>
      <c r="J19" s="45">
        <f>I19</f>
        <v>30000</v>
      </c>
      <c r="K19" s="42">
        <v>20</v>
      </c>
      <c r="L19" s="41" t="s">
        <v>17</v>
      </c>
      <c r="M19" s="26" t="s">
        <v>44</v>
      </c>
    </row>
    <row r="20" spans="1:13" s="6" customFormat="1" ht="69">
      <c r="A20" s="57">
        <v>2</v>
      </c>
      <c r="B20" s="23">
        <v>94752271323</v>
      </c>
      <c r="C20" s="18">
        <v>41530</v>
      </c>
      <c r="D20" s="65" t="s">
        <v>45</v>
      </c>
      <c r="E20" s="65"/>
      <c r="F20" s="41" t="s">
        <v>19</v>
      </c>
      <c r="G20" s="49">
        <v>29146</v>
      </c>
      <c r="H20" s="49">
        <v>29146</v>
      </c>
      <c r="I20" s="45">
        <f aca="true" t="shared" si="0" ref="I20:I35">H20*0.75</f>
        <v>21859.5</v>
      </c>
      <c r="J20" s="45">
        <f aca="true" t="shared" si="1" ref="J20:J25">I20</f>
        <v>21859.5</v>
      </c>
      <c r="K20" s="42">
        <v>20</v>
      </c>
      <c r="L20" s="41" t="s">
        <v>17</v>
      </c>
      <c r="M20" s="26" t="s">
        <v>44</v>
      </c>
    </row>
    <row r="21" spans="1:13" s="6" customFormat="1" ht="69">
      <c r="A21" s="57">
        <v>3</v>
      </c>
      <c r="B21" s="23">
        <v>94752276082</v>
      </c>
      <c r="C21" s="18">
        <v>41533</v>
      </c>
      <c r="D21" s="61" t="s">
        <v>34</v>
      </c>
      <c r="E21" s="61"/>
      <c r="F21" s="41" t="s">
        <v>26</v>
      </c>
      <c r="G21" s="50">
        <v>39550</v>
      </c>
      <c r="H21" s="50">
        <v>27259.5</v>
      </c>
      <c r="I21" s="45">
        <f>H21*0.75</f>
        <v>20444.625</v>
      </c>
      <c r="J21" s="45">
        <f t="shared" si="1"/>
        <v>20444.625</v>
      </c>
      <c r="K21" s="43">
        <v>20</v>
      </c>
      <c r="L21" s="58" t="s">
        <v>63</v>
      </c>
      <c r="M21" s="26" t="s">
        <v>44</v>
      </c>
    </row>
    <row r="22" spans="1:13" s="6" customFormat="1" ht="69">
      <c r="A22" s="56">
        <v>4</v>
      </c>
      <c r="B22" s="23">
        <v>94752269392</v>
      </c>
      <c r="C22" s="19">
        <v>41530</v>
      </c>
      <c r="D22" s="65" t="s">
        <v>33</v>
      </c>
      <c r="E22" s="65"/>
      <c r="F22" s="41" t="s">
        <v>23</v>
      </c>
      <c r="G22" s="51">
        <v>38865.2</v>
      </c>
      <c r="H22" s="51">
        <v>34545.5</v>
      </c>
      <c r="I22" s="45">
        <f t="shared" si="0"/>
        <v>25909.125</v>
      </c>
      <c r="J22" s="45">
        <f t="shared" si="1"/>
        <v>25909.125</v>
      </c>
      <c r="K22" s="44">
        <v>20</v>
      </c>
      <c r="L22" s="16" t="s">
        <v>38</v>
      </c>
      <c r="M22" s="26" t="s">
        <v>44</v>
      </c>
    </row>
    <row r="23" spans="1:13" s="6" customFormat="1" ht="69">
      <c r="A23" s="58">
        <v>5</v>
      </c>
      <c r="B23" s="23">
        <v>94752271331</v>
      </c>
      <c r="C23" s="19">
        <v>41530</v>
      </c>
      <c r="D23" s="65" t="s">
        <v>46</v>
      </c>
      <c r="E23" s="65"/>
      <c r="F23" s="41" t="s">
        <v>27</v>
      </c>
      <c r="G23" s="52">
        <v>14000</v>
      </c>
      <c r="H23" s="52">
        <v>14000</v>
      </c>
      <c r="I23" s="45">
        <f t="shared" si="0"/>
        <v>10500</v>
      </c>
      <c r="J23" s="45">
        <f t="shared" si="1"/>
        <v>10500</v>
      </c>
      <c r="K23" s="44">
        <v>20</v>
      </c>
      <c r="L23" s="41" t="s">
        <v>17</v>
      </c>
      <c r="M23" s="26" t="s">
        <v>44</v>
      </c>
    </row>
    <row r="24" spans="1:13" s="6" customFormat="1" ht="88.5" customHeight="1">
      <c r="A24" s="56">
        <v>6</v>
      </c>
      <c r="B24" s="23">
        <v>94752277122</v>
      </c>
      <c r="C24" s="19">
        <v>41533</v>
      </c>
      <c r="D24" s="61" t="s">
        <v>35</v>
      </c>
      <c r="E24" s="61"/>
      <c r="F24" s="41" t="s">
        <v>28</v>
      </c>
      <c r="G24" s="49">
        <v>40000</v>
      </c>
      <c r="H24" s="49">
        <v>31590.5</v>
      </c>
      <c r="I24" s="45">
        <f>H24*0.75</f>
        <v>23692.875</v>
      </c>
      <c r="J24" s="45">
        <f>I24</f>
        <v>23692.875</v>
      </c>
      <c r="K24" s="43">
        <v>15</v>
      </c>
      <c r="L24" s="16" t="s">
        <v>39</v>
      </c>
      <c r="M24" s="26" t="s">
        <v>47</v>
      </c>
    </row>
    <row r="25" spans="1:13" s="6" customFormat="1" ht="60" customHeight="1">
      <c r="A25" s="56">
        <v>7</v>
      </c>
      <c r="B25" s="23">
        <v>94752274525</v>
      </c>
      <c r="C25" s="19">
        <v>41533</v>
      </c>
      <c r="D25" s="66" t="s">
        <v>36</v>
      </c>
      <c r="E25" s="66"/>
      <c r="F25" s="41" t="s">
        <v>23</v>
      </c>
      <c r="G25" s="49">
        <v>7502</v>
      </c>
      <c r="H25" s="49">
        <v>7502</v>
      </c>
      <c r="I25" s="45">
        <f t="shared" si="0"/>
        <v>5626.5</v>
      </c>
      <c r="J25" s="45">
        <f t="shared" si="1"/>
        <v>5626.5</v>
      </c>
      <c r="K25" s="42">
        <v>15</v>
      </c>
      <c r="L25" s="41" t="s">
        <v>17</v>
      </c>
      <c r="M25" s="26" t="s">
        <v>56</v>
      </c>
    </row>
    <row r="26" spans="1:13" s="6" customFormat="1" ht="54.75">
      <c r="A26" s="56">
        <v>8</v>
      </c>
      <c r="B26" s="23">
        <v>94752277114</v>
      </c>
      <c r="C26" s="19">
        <v>41533</v>
      </c>
      <c r="D26" s="61" t="s">
        <v>37</v>
      </c>
      <c r="E26" s="61"/>
      <c r="F26" s="41" t="s">
        <v>19</v>
      </c>
      <c r="G26" s="49">
        <v>40000</v>
      </c>
      <c r="H26" s="49">
        <v>40000</v>
      </c>
      <c r="I26" s="45">
        <f t="shared" si="0"/>
        <v>30000</v>
      </c>
      <c r="J26" s="46" t="s">
        <v>64</v>
      </c>
      <c r="K26" s="43">
        <v>10</v>
      </c>
      <c r="L26" s="41" t="s">
        <v>17</v>
      </c>
      <c r="M26" s="26" t="s">
        <v>58</v>
      </c>
    </row>
    <row r="27" spans="1:13" ht="41.25">
      <c r="A27" s="56">
        <v>9</v>
      </c>
      <c r="B27" s="23">
        <v>94752275126</v>
      </c>
      <c r="C27" s="19">
        <v>41533</v>
      </c>
      <c r="D27" s="61" t="s">
        <v>48</v>
      </c>
      <c r="E27" s="61"/>
      <c r="F27" s="41" t="s">
        <v>23</v>
      </c>
      <c r="G27" s="49">
        <v>25410</v>
      </c>
      <c r="H27" s="49">
        <v>25410</v>
      </c>
      <c r="I27" s="45">
        <f>H27*0.75</f>
        <v>19057.5</v>
      </c>
      <c r="J27" s="45">
        <v>0</v>
      </c>
      <c r="K27" s="43">
        <v>10</v>
      </c>
      <c r="L27" s="41" t="s">
        <v>17</v>
      </c>
      <c r="M27" s="26" t="s">
        <v>59</v>
      </c>
    </row>
    <row r="28" spans="1:13" ht="85.5" customHeight="1">
      <c r="A28" s="56">
        <v>10</v>
      </c>
      <c r="B28" s="23">
        <v>94752271265</v>
      </c>
      <c r="C28" s="19">
        <v>41530</v>
      </c>
      <c r="D28" s="64" t="s">
        <v>40</v>
      </c>
      <c r="E28" s="64"/>
      <c r="F28" s="41" t="s">
        <v>30</v>
      </c>
      <c r="G28" s="49">
        <v>17526</v>
      </c>
      <c r="H28" s="49">
        <v>11166.25</v>
      </c>
      <c r="I28" s="45">
        <f>H28*0.75</f>
        <v>8374.6875</v>
      </c>
      <c r="J28" s="45">
        <v>0</v>
      </c>
      <c r="K28" s="43">
        <v>10</v>
      </c>
      <c r="L28" s="20" t="s">
        <v>42</v>
      </c>
      <c r="M28" s="26" t="s">
        <v>60</v>
      </c>
    </row>
    <row r="29" spans="1:13" ht="61.5" customHeight="1">
      <c r="A29" s="56">
        <v>11</v>
      </c>
      <c r="B29" s="23">
        <v>94752277296</v>
      </c>
      <c r="C29" s="19">
        <v>41533</v>
      </c>
      <c r="D29" s="61" t="s">
        <v>41</v>
      </c>
      <c r="E29" s="61"/>
      <c r="F29" s="41" t="s">
        <v>23</v>
      </c>
      <c r="G29" s="49">
        <v>32000</v>
      </c>
      <c r="H29" s="49">
        <v>32000</v>
      </c>
      <c r="I29" s="45">
        <f>H29*0.75</f>
        <v>24000</v>
      </c>
      <c r="J29" s="45">
        <v>0</v>
      </c>
      <c r="K29" s="43">
        <v>10</v>
      </c>
      <c r="L29" s="41" t="s">
        <v>17</v>
      </c>
      <c r="M29" s="26" t="s">
        <v>55</v>
      </c>
    </row>
    <row r="30" spans="1:13" ht="66.75" customHeight="1">
      <c r="A30" s="56">
        <v>12</v>
      </c>
      <c r="B30" s="23">
        <v>94752253370</v>
      </c>
      <c r="C30" s="19">
        <v>41521</v>
      </c>
      <c r="D30" s="64" t="s">
        <v>24</v>
      </c>
      <c r="E30" s="64"/>
      <c r="F30" s="41" t="s">
        <v>19</v>
      </c>
      <c r="G30" s="49">
        <v>9180.05</v>
      </c>
      <c r="H30" s="49">
        <v>9180.05</v>
      </c>
      <c r="I30" s="45">
        <f t="shared" si="0"/>
        <v>6885.037499999999</v>
      </c>
      <c r="J30" s="45">
        <v>0</v>
      </c>
      <c r="K30" s="43">
        <v>10</v>
      </c>
      <c r="L30" s="41" t="s">
        <v>17</v>
      </c>
      <c r="M30" s="26" t="s">
        <v>55</v>
      </c>
    </row>
    <row r="31" spans="1:13" ht="54.75">
      <c r="A31" s="56">
        <v>13</v>
      </c>
      <c r="B31" s="23">
        <v>94752276967</v>
      </c>
      <c r="C31" s="21" t="s">
        <v>21</v>
      </c>
      <c r="D31" s="61" t="s">
        <v>49</v>
      </c>
      <c r="E31" s="61"/>
      <c r="F31" s="41" t="s">
        <v>19</v>
      </c>
      <c r="G31" s="49">
        <v>40000</v>
      </c>
      <c r="H31" s="49">
        <v>40000</v>
      </c>
      <c r="I31" s="45">
        <f>H31*0.75</f>
        <v>30000</v>
      </c>
      <c r="J31" s="45">
        <v>0</v>
      </c>
      <c r="K31" s="43">
        <v>10</v>
      </c>
      <c r="L31" s="41" t="s">
        <v>17</v>
      </c>
      <c r="M31" s="26" t="s">
        <v>55</v>
      </c>
    </row>
    <row r="32" spans="1:13" ht="54.75">
      <c r="A32" s="56">
        <v>14</v>
      </c>
      <c r="B32" s="23">
        <v>94752270531</v>
      </c>
      <c r="C32" s="19">
        <v>41530</v>
      </c>
      <c r="D32" s="61" t="s">
        <v>25</v>
      </c>
      <c r="E32" s="61"/>
      <c r="F32" s="41" t="s">
        <v>29</v>
      </c>
      <c r="G32" s="49">
        <v>6921.2</v>
      </c>
      <c r="H32" s="49">
        <v>6921.2</v>
      </c>
      <c r="I32" s="45">
        <f>H32*0.75</f>
        <v>5190.9</v>
      </c>
      <c r="J32" s="45">
        <v>0</v>
      </c>
      <c r="K32" s="43">
        <v>10</v>
      </c>
      <c r="L32" s="41" t="s">
        <v>17</v>
      </c>
      <c r="M32" s="26" t="s">
        <v>55</v>
      </c>
    </row>
    <row r="33" spans="1:13" ht="54.75">
      <c r="A33" s="56">
        <v>15</v>
      </c>
      <c r="B33" s="23">
        <v>94752277387</v>
      </c>
      <c r="C33" s="19">
        <v>41533</v>
      </c>
      <c r="D33" s="61" t="s">
        <v>41</v>
      </c>
      <c r="E33" s="61"/>
      <c r="F33" s="41" t="s">
        <v>23</v>
      </c>
      <c r="G33" s="49">
        <v>27000</v>
      </c>
      <c r="H33" s="49">
        <v>27000</v>
      </c>
      <c r="I33" s="45">
        <f t="shared" si="0"/>
        <v>20250</v>
      </c>
      <c r="J33" s="45">
        <v>0</v>
      </c>
      <c r="K33" s="43">
        <v>10</v>
      </c>
      <c r="L33" s="41" t="s">
        <v>17</v>
      </c>
      <c r="M33" s="26" t="s">
        <v>55</v>
      </c>
    </row>
    <row r="34" spans="1:13" ht="27">
      <c r="A34" s="56">
        <v>16</v>
      </c>
      <c r="B34" s="23">
        <v>94752277817</v>
      </c>
      <c r="C34" s="19">
        <v>41533</v>
      </c>
      <c r="D34" s="61" t="s">
        <v>43</v>
      </c>
      <c r="E34" s="61"/>
      <c r="F34" s="41" t="s">
        <v>30</v>
      </c>
      <c r="G34" s="49">
        <v>27549.67</v>
      </c>
      <c r="H34" s="49">
        <v>27549.67</v>
      </c>
      <c r="I34" s="45">
        <f t="shared" si="0"/>
        <v>20662.2525</v>
      </c>
      <c r="J34" s="45">
        <v>0</v>
      </c>
      <c r="K34" s="43">
        <v>5</v>
      </c>
      <c r="L34" s="41" t="s">
        <v>17</v>
      </c>
      <c r="M34" s="26" t="s">
        <v>57</v>
      </c>
    </row>
    <row r="35" spans="1:13" ht="55.5" thickBot="1">
      <c r="A35" s="56">
        <v>17</v>
      </c>
      <c r="B35" s="23">
        <v>94752277866</v>
      </c>
      <c r="C35" s="19">
        <v>41533</v>
      </c>
      <c r="D35" s="61" t="s">
        <v>31</v>
      </c>
      <c r="E35" s="61"/>
      <c r="F35" s="41" t="s">
        <v>32</v>
      </c>
      <c r="G35" s="49">
        <v>9584.52</v>
      </c>
      <c r="H35" s="49">
        <v>9584.52</v>
      </c>
      <c r="I35" s="45">
        <f t="shared" si="0"/>
        <v>7188.39</v>
      </c>
      <c r="J35" s="47">
        <v>0</v>
      </c>
      <c r="K35" s="43">
        <v>0</v>
      </c>
      <c r="L35" s="41" t="s">
        <v>17</v>
      </c>
      <c r="M35" s="26" t="s">
        <v>62</v>
      </c>
    </row>
    <row r="36" spans="1:13" ht="15.75" thickBot="1">
      <c r="A36" s="15"/>
      <c r="B36" s="12"/>
      <c r="C36" s="13"/>
      <c r="D36" s="15"/>
      <c r="E36" s="15"/>
      <c r="F36" s="53"/>
      <c r="G36" s="54">
        <f>SUM(G19:G35)</f>
        <v>444234.64</v>
      </c>
      <c r="H36" s="54">
        <f>SUM(H19:H35)</f>
        <v>412855.19</v>
      </c>
      <c r="I36" s="55">
        <f>SUM(I19:I35)</f>
        <v>309641.3925</v>
      </c>
      <c r="J36" s="48">
        <v>165000</v>
      </c>
      <c r="K36" s="30"/>
      <c r="L36" s="15"/>
      <c r="M36" s="31"/>
    </row>
    <row r="37" spans="1:13" ht="15">
      <c r="A37" s="32" t="s">
        <v>50</v>
      </c>
      <c r="B37" s="12"/>
      <c r="C37" s="13"/>
      <c r="D37" s="15"/>
      <c r="E37" s="15"/>
      <c r="F37" s="27"/>
      <c r="G37" s="28"/>
      <c r="H37" s="28"/>
      <c r="I37" s="29"/>
      <c r="J37" s="29"/>
      <c r="K37" s="30"/>
      <c r="L37" s="15"/>
      <c r="M37" s="31"/>
    </row>
    <row r="38" spans="1:13" ht="15">
      <c r="A38" s="37" t="s">
        <v>51</v>
      </c>
      <c r="B38" s="38"/>
      <c r="C38" s="39"/>
      <c r="D38" s="40"/>
      <c r="E38" s="15"/>
      <c r="F38" s="27"/>
      <c r="G38" s="28"/>
      <c r="H38" s="28"/>
      <c r="I38" s="29"/>
      <c r="J38" s="29"/>
      <c r="K38" s="30"/>
      <c r="L38" s="15"/>
      <c r="M38" s="31"/>
    </row>
    <row r="39" spans="1:13" ht="17.25">
      <c r="A39" s="33"/>
      <c r="B39" s="34"/>
      <c r="C39" s="33"/>
      <c r="D39" s="34"/>
      <c r="E39" s="34"/>
      <c r="F39" s="33"/>
      <c r="G39" s="34"/>
      <c r="H39" s="34"/>
      <c r="I39" s="34"/>
      <c r="J39" s="34"/>
      <c r="K39" s="63" t="s">
        <v>9</v>
      </c>
      <c r="L39" s="63"/>
      <c r="M39" s="33"/>
    </row>
    <row r="40" spans="1:13" ht="17.25">
      <c r="A40" s="33"/>
      <c r="B40" s="35" t="s">
        <v>52</v>
      </c>
      <c r="C40" s="33"/>
      <c r="D40" s="34"/>
      <c r="E40" s="34"/>
      <c r="F40" s="33"/>
      <c r="G40" s="34"/>
      <c r="H40" s="34"/>
      <c r="I40" s="34"/>
      <c r="J40" s="34"/>
      <c r="K40" s="63" t="s">
        <v>15</v>
      </c>
      <c r="L40" s="63"/>
      <c r="M40" s="33"/>
    </row>
    <row r="41" spans="1:13" ht="14.25">
      <c r="A41" s="33"/>
      <c r="B41" s="34"/>
      <c r="C41" s="33"/>
      <c r="D41" s="34"/>
      <c r="E41" s="34"/>
      <c r="F41" s="33"/>
      <c r="G41" s="34"/>
      <c r="H41" s="34"/>
      <c r="I41" s="34"/>
      <c r="J41" s="34"/>
      <c r="K41" s="33"/>
      <c r="L41" s="36"/>
      <c r="M41" s="33"/>
    </row>
    <row r="42" ht="14.25">
      <c r="H42" s="22"/>
    </row>
  </sheetData>
  <sheetProtection/>
  <mergeCells count="20">
    <mergeCell ref="K40:L40"/>
    <mergeCell ref="D21:E21"/>
    <mergeCell ref="D23:E23"/>
    <mergeCell ref="D19:E19"/>
    <mergeCell ref="D20:E20"/>
    <mergeCell ref="D22:E22"/>
    <mergeCell ref="D25:E25"/>
    <mergeCell ref="D24:E24"/>
    <mergeCell ref="D26:E26"/>
    <mergeCell ref="D30:E30"/>
    <mergeCell ref="D32:E32"/>
    <mergeCell ref="D31:E31"/>
    <mergeCell ref="D18:E18"/>
    <mergeCell ref="K39:L39"/>
    <mergeCell ref="D27:E27"/>
    <mergeCell ref="D28:E28"/>
    <mergeCell ref="D33:E33"/>
    <mergeCell ref="D29:E29"/>
    <mergeCell ref="D34:E34"/>
    <mergeCell ref="D35:E35"/>
  </mergeCells>
  <printOptions/>
  <pageMargins left="0.5905511811023623" right="0.35433070866141736" top="0.5118110236220472" bottom="0.4330708661417323" header="0.31496062992125984" footer="0.31496062992125984"/>
  <pageSetup fitToHeight="3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28"/>
  <sheetViews>
    <sheetView zoomScale="90" zoomScaleNormal="90" zoomScalePageLayoutView="0" workbookViewId="0" topLeftCell="A1">
      <selection activeCell="I24" sqref="I24"/>
    </sheetView>
  </sheetViews>
  <sheetFormatPr defaultColWidth="9.140625" defaultRowHeight="15"/>
  <cols>
    <col min="2" max="2" width="13.8515625" style="0" customWidth="1"/>
    <col min="3" max="3" width="11.57421875" style="0" bestFit="1" customWidth="1"/>
    <col min="4" max="4" width="15.421875" style="0" customWidth="1"/>
    <col min="5" max="5" width="13.7109375" style="0" customWidth="1"/>
    <col min="6" max="6" width="14.57421875" style="0" customWidth="1"/>
    <col min="7" max="7" width="13.7109375" style="0" customWidth="1"/>
    <col min="8" max="8" width="14.8515625" style="0" customWidth="1"/>
    <col min="9" max="9" width="14.421875" style="0" customWidth="1"/>
    <col min="10" max="10" width="11.140625" style="0" customWidth="1"/>
    <col min="11" max="11" width="64.28125" style="0" customWidth="1"/>
  </cols>
  <sheetData>
    <row r="15" spans="5:7" ht="33.75" customHeight="1">
      <c r="E15" s="1"/>
      <c r="F15" s="1"/>
      <c r="G15" s="1"/>
    </row>
    <row r="16" spans="5:7" ht="33.75" customHeight="1">
      <c r="E16" s="1"/>
      <c r="F16" s="1"/>
      <c r="G16" s="1"/>
    </row>
    <row r="17" spans="1:11" s="6" customFormat="1" ht="47.25" thickBot="1">
      <c r="A17" s="4" t="s">
        <v>10</v>
      </c>
      <c r="B17" s="4" t="s">
        <v>1</v>
      </c>
      <c r="C17" s="4" t="s">
        <v>2</v>
      </c>
      <c r="D17" s="67" t="s">
        <v>3</v>
      </c>
      <c r="E17" s="68"/>
      <c r="F17" s="5" t="s">
        <v>4</v>
      </c>
      <c r="G17" s="67" t="s">
        <v>11</v>
      </c>
      <c r="H17" s="70"/>
      <c r="I17" s="68"/>
      <c r="J17" s="67" t="s">
        <v>16</v>
      </c>
      <c r="K17" s="68"/>
    </row>
    <row r="18" spans="1:11" s="6" customFormat="1" ht="36" customHeight="1">
      <c r="A18" s="59">
        <v>1</v>
      </c>
      <c r="B18" s="10">
        <v>94752271364</v>
      </c>
      <c r="C18" s="11">
        <v>41530</v>
      </c>
      <c r="D18" s="76" t="s">
        <v>18</v>
      </c>
      <c r="E18" s="77"/>
      <c r="F18" s="60" t="s">
        <v>19</v>
      </c>
      <c r="G18" s="71" t="s">
        <v>20</v>
      </c>
      <c r="H18" s="72"/>
      <c r="I18" s="73"/>
      <c r="J18" s="74" t="s">
        <v>54</v>
      </c>
      <c r="K18" s="75"/>
    </row>
    <row r="19" spans="1:9" ht="14.25">
      <c r="A19" s="8"/>
      <c r="B19" s="8"/>
      <c r="C19" s="8"/>
      <c r="D19" s="9"/>
      <c r="G19" s="2"/>
      <c r="H19" s="2"/>
      <c r="I19" s="2"/>
    </row>
    <row r="20" spans="1:9" ht="14.25">
      <c r="A20" s="8"/>
      <c r="B20" s="8"/>
      <c r="C20" s="8"/>
      <c r="D20" s="8"/>
      <c r="G20" s="2"/>
      <c r="H20" s="2"/>
      <c r="I20" s="2"/>
    </row>
    <row r="22" spans="1:11" ht="18">
      <c r="A22" s="7" t="s">
        <v>53</v>
      </c>
      <c r="J22" s="69" t="s">
        <v>9</v>
      </c>
      <c r="K22" s="69"/>
    </row>
    <row r="23" spans="10:11" ht="18">
      <c r="J23" s="69" t="s">
        <v>15</v>
      </c>
      <c r="K23" s="69"/>
    </row>
    <row r="28" ht="15">
      <c r="K28" s="3"/>
    </row>
  </sheetData>
  <sheetProtection/>
  <mergeCells count="8">
    <mergeCell ref="D17:E17"/>
    <mergeCell ref="J22:K22"/>
    <mergeCell ref="J23:K23"/>
    <mergeCell ref="G17:I17"/>
    <mergeCell ref="G18:I18"/>
    <mergeCell ref="J17:K17"/>
    <mergeCell ref="J18:K18"/>
    <mergeCell ref="D18:E18"/>
  </mergeCells>
  <printOptions/>
  <pageMargins left="0.6" right="0.35433070866141736" top="0.5118110236220472" bottom="0.4330708661417323" header="0.31496062992125984" footer="0.31496062992125984"/>
  <pageSetup fitToHeight="2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2013-03-08T07:36:57Z</cp:lastPrinted>
  <dcterms:created xsi:type="dcterms:W3CDTF">2006-09-25T09:17:32Z</dcterms:created>
  <dcterms:modified xsi:type="dcterms:W3CDTF">2014-02-20T13:43:54Z</dcterms:modified>
  <cp:category/>
  <cp:version/>
  <cp:contentType/>
  <cp:contentStatus/>
</cp:coreProperties>
</file>